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9285" activeTab="0"/>
  </bookViews>
  <sheets>
    <sheet name="SQLT000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<sst xmlns="http://schemas.openxmlformats.org/spreadsheetml/2006/main" count="9" uniqueCount="9">
  <si>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姜婷婷</t>
  </si>
  <si>
    <t xml:space="preserve">鄢晓晖 </t>
  </si>
  <si>
    <t>谭德志</t>
  </si>
  <si>
    <t>肖承全</t>
  </si>
  <si>
    <t xml:space="preserve">张昌盛
</t>
  </si>
  <si>
    <t xml:space="preserve">王 锋
</t>
  </si>
  <si>
    <t>肖彬</t>
  </si>
  <si>
    <t>乔秀清</t>
  </si>
  <si>
    <t>张亚琳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</si>
</sst>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9"/>
  <sheetViews>
    <sheetView tabSelected="1" zoomScalePageLayoutView="0" workbookViewId="0" topLeftCell="A158">
      <selection activeCell="C185" sqref="C185"/>
    </sheetView>
  </sheetViews>
  <sheetFormatPr defaultColWidth="9.00390625" defaultRowHeight="13.5"/>
  <cols>
    <col min="2" max="2" width="9.50390625" style="0" bestFit="1" customWidth="1"/>
  </cols>
  <sheetData>
    <row r="1" spans="1:2" ht="13.5">
      <c r="A1" t="str">
        <f>"NAME"</f>
        <v>NAME</v>
      </c>
      <c r="B1" t="str">
        <f>"SNO"</f>
        <v>SNO</v>
      </c>
    </row>
    <row r="2" spans="1:2" ht="13.5">
      <c r="A2" t="str">
        <f>"李鹏                          "</f>
        <v>李鹏                          </v>
      </c>
      <c r="B2" t="str">
        <f>"10809069            "</f>
        <v>10809069            </v>
      </c>
    </row>
    <row r="3" spans="1:2" ht="13.5">
      <c r="A3" t="str">
        <f>"董泽                          "</f>
        <v>董泽                          </v>
      </c>
      <c r="B3" t="str">
        <f>"10809068            "</f>
        <v>10809068            </v>
      </c>
    </row>
    <row r="4" spans="1:2" ht="13.5">
      <c r="A4" t="str">
        <f>"马志军                        "</f>
        <v>马志军                        </v>
      </c>
      <c r="B4" t="str">
        <f>"10809061            "</f>
        <v>10809061            </v>
      </c>
    </row>
    <row r="5" spans="1:2" ht="13.5">
      <c r="A5" t="str">
        <f>"李想                          "</f>
        <v>李想                          </v>
      </c>
      <c r="B5" t="str">
        <f>"3072406024          "</f>
        <v>3072406024          </v>
      </c>
    </row>
    <row r="6" spans="1:2" ht="13.5">
      <c r="A6" t="str">
        <f>"林丽霞                        "</f>
        <v>林丽霞                        </v>
      </c>
      <c r="B6" t="str">
        <f>"20809101            "</f>
        <v>20809101            </v>
      </c>
    </row>
    <row r="7" spans="1:2" ht="13.5">
      <c r="A7" t="str">
        <f>"吴一民                        "</f>
        <v>吴一民                        </v>
      </c>
      <c r="B7" t="str">
        <f>"3070921052          "</f>
        <v>3070921052          </v>
      </c>
    </row>
    <row r="8" spans="1:2" ht="13.5">
      <c r="A8" t="str">
        <f>"吴睿林                        "</f>
        <v>吴睿林                        </v>
      </c>
      <c r="B8" t="str">
        <f>"3070921079          "</f>
        <v>3070921079          </v>
      </c>
    </row>
    <row r="9" spans="1:2" ht="13.5">
      <c r="A9" t="str">
        <f>"葛恺                          "</f>
        <v>葛恺                          </v>
      </c>
      <c r="B9" t="str">
        <f>"3070921094          "</f>
        <v>3070921094          </v>
      </c>
    </row>
    <row r="10" spans="1:2" ht="13.5">
      <c r="A10" t="str">
        <f>"周和                          "</f>
        <v>周和                          </v>
      </c>
      <c r="B10" t="str">
        <f>"3070921083          "</f>
        <v>3070921083          </v>
      </c>
    </row>
    <row r="11" spans="1:2" ht="13.5">
      <c r="A11" t="str">
        <f>"吕林一秀                      "</f>
        <v>吕林一秀                      </v>
      </c>
      <c r="B11" t="str">
        <f>"3071102588          "</f>
        <v>3071102588          </v>
      </c>
    </row>
    <row r="12" spans="1:2" ht="13.5">
      <c r="A12" t="str">
        <f>"杨歆逸                        "</f>
        <v>杨歆逸                        </v>
      </c>
      <c r="B12" t="str">
        <f>"3070921039          "</f>
        <v>3070921039          </v>
      </c>
    </row>
    <row r="13" spans="1:2" ht="13.5">
      <c r="A13" t="str">
        <f>"赵旭阳                        "</f>
        <v>赵旭阳                        </v>
      </c>
      <c r="B13" t="str">
        <f>"3070921098          "</f>
        <v>3070921098          </v>
      </c>
    </row>
    <row r="14" spans="1:2" ht="13.5">
      <c r="A14" t="str">
        <f>"简雪梅                        "</f>
        <v>简雪梅                        </v>
      </c>
      <c r="B14" t="str">
        <f>"3070921002          "</f>
        <v>3070921002          </v>
      </c>
    </row>
    <row r="15" spans="1:2" ht="13.5">
      <c r="A15" t="str">
        <f>"王胜男                        "</f>
        <v>王胜男                        </v>
      </c>
      <c r="B15" t="str">
        <f>"3070921068          "</f>
        <v>3070921068          </v>
      </c>
    </row>
    <row r="16" spans="1:2" ht="13.5">
      <c r="A16" t="str">
        <f>"姜颖                          "</f>
        <v>姜颖                          </v>
      </c>
      <c r="B16" t="str">
        <f>"3070921004          "</f>
        <v>3070921004          </v>
      </c>
    </row>
    <row r="17" spans="1:2" ht="13.5">
      <c r="A17" t="str">
        <f>"于敬学                        "</f>
        <v>于敬学                        </v>
      </c>
      <c r="B17" t="str">
        <f>"10709058            "</f>
        <v>10709058            </v>
      </c>
    </row>
    <row r="18" spans="1:2" ht="13.5">
      <c r="A18" t="str">
        <f>"马翩翩                        "</f>
        <v>马翩翩                        </v>
      </c>
      <c r="B18" t="str">
        <f>"3070921009          "</f>
        <v>3070921009          </v>
      </c>
    </row>
    <row r="19" spans="1:2" ht="13.5">
      <c r="A19" t="str">
        <f>"宋文涛                        "</f>
        <v>宋文涛                        </v>
      </c>
      <c r="B19" t="str">
        <f>"3070921077          "</f>
        <v>3070921077          </v>
      </c>
    </row>
    <row r="20" spans="1:2" ht="13.5">
      <c r="A20" t="str">
        <f>"张刘挺                        "</f>
        <v>张刘挺                        </v>
      </c>
      <c r="B20" t="str">
        <f>"3070921091          "</f>
        <v>3070921091          </v>
      </c>
    </row>
    <row r="21" spans="1:2" ht="13.5">
      <c r="A21" t="str">
        <f>"吕玉婷                        "</f>
        <v>吕玉婷                        </v>
      </c>
      <c r="B21" t="str">
        <f>"3071315003          "</f>
        <v>3071315003          </v>
      </c>
    </row>
    <row r="22" spans="1:2" ht="13.5">
      <c r="A22" t="str">
        <f>"奕清                          "</f>
        <v>奕清                          </v>
      </c>
      <c r="B22" t="str">
        <f>"3071315018          "</f>
        <v>3071315018          </v>
      </c>
    </row>
    <row r="23" spans="1:2" ht="13.5">
      <c r="A23" t="str">
        <f>"赵宝燕                        "</f>
        <v>赵宝燕                        </v>
      </c>
      <c r="B23" t="str">
        <f>"3071315009          "</f>
        <v>3071315009          </v>
      </c>
    </row>
    <row r="24" spans="1:2" ht="13.5">
      <c r="A24" t="str">
        <f>"杨越                          "</f>
        <v>杨越                          </v>
      </c>
      <c r="B24" t="str">
        <f>"20926009            "</f>
        <v>20926009            </v>
      </c>
    </row>
    <row r="25" spans="1:2" ht="13.5">
      <c r="A25" t="str">
        <f>"张鹤                          "</f>
        <v>张鹤                          </v>
      </c>
      <c r="B25" t="str">
        <f>"10926039            "</f>
        <v>10926039            </v>
      </c>
    </row>
    <row r="26" spans="1:2" ht="13.5">
      <c r="A26" t="str">
        <f>"谭轶群                        "</f>
        <v>谭轶群                        </v>
      </c>
      <c r="B26" t="str">
        <f>"10926035            "</f>
        <v>10926035            </v>
      </c>
    </row>
    <row r="27" spans="1:2" ht="13.5">
      <c r="A27" t="str">
        <f>"钞春英                        "</f>
        <v>钞春英                        </v>
      </c>
      <c r="B27" t="str">
        <f>"10926027            "</f>
        <v>10926027            </v>
      </c>
    </row>
    <row r="28" spans="1:2" ht="13.5">
      <c r="A28" t="str">
        <f>"孙土来                        "</f>
        <v>孙土来                        </v>
      </c>
      <c r="B28" t="str">
        <f>"10926021            "</f>
        <v>10926021            </v>
      </c>
    </row>
    <row r="29" spans="1:2" ht="13.5">
      <c r="A29" t="str">
        <f>"杨晓朋                        "</f>
        <v>杨晓朋                        </v>
      </c>
      <c r="B29" t="str">
        <f>"10926018            "</f>
        <v>10926018            </v>
      </c>
    </row>
    <row r="30" spans="1:2" ht="13.5">
      <c r="A30" t="str">
        <f>"徐凌波                        "</f>
        <v>徐凌波                        </v>
      </c>
      <c r="B30" t="str">
        <f>"10926008            "</f>
        <v>10926008            </v>
      </c>
    </row>
    <row r="31" spans="1:2" ht="13.5">
      <c r="A31" t="str">
        <f>"曹铃                          "</f>
        <v>曹铃                          </v>
      </c>
      <c r="B31" t="str">
        <f>"10926003            "</f>
        <v>10926003            </v>
      </c>
    </row>
    <row r="32" spans="1:2" ht="13.5">
      <c r="A32" t="str">
        <f>"姜昆                          "</f>
        <v>姜昆                          </v>
      </c>
      <c r="B32" t="str">
        <f>"20926003            "</f>
        <v>20926003            </v>
      </c>
    </row>
    <row r="33" spans="1:2" ht="13.5">
      <c r="A33" t="str">
        <f>"邓帅帅                        "</f>
        <v>邓帅帅                        </v>
      </c>
      <c r="B33" t="str">
        <f>"20926004            "</f>
        <v>20926004            </v>
      </c>
    </row>
    <row r="34" spans="1:2" ht="13.5">
      <c r="A34" t="str">
        <f>"陈永                          "</f>
        <v>陈永                          </v>
      </c>
      <c r="B34" t="str">
        <f>"20926038            "</f>
        <v>20926038            </v>
      </c>
    </row>
    <row r="35" spans="1:2" ht="13.5">
      <c r="A35" t="str">
        <f>"王朋                          "</f>
        <v>王朋                          </v>
      </c>
      <c r="B35" t="str">
        <f>"20926046            "</f>
        <v>20926046            </v>
      </c>
    </row>
    <row r="36" spans="1:2" ht="13.5">
      <c r="A36" t="str">
        <f>"马叶诗                        "</f>
        <v>马叶诗                        </v>
      </c>
      <c r="B36" t="str">
        <f>"20926048            "</f>
        <v>20926048            </v>
      </c>
    </row>
    <row r="37" spans="1:2" ht="13.5">
      <c r="A37" t="str">
        <f>"饶兴堂                        "</f>
        <v>饶兴堂                        </v>
      </c>
      <c r="B37" t="str">
        <f>"20926049            "</f>
        <v>20926049            </v>
      </c>
    </row>
    <row r="38" spans="1:2" ht="13.5">
      <c r="A38" t="str">
        <f>"章瑞铄                        "</f>
        <v>章瑞铄                        </v>
      </c>
      <c r="B38" t="str">
        <f>"20926052            "</f>
        <v>20926052            </v>
      </c>
    </row>
    <row r="39" spans="1:2" ht="13.5">
      <c r="A39" t="str">
        <f>"常兰涛                        "</f>
        <v>常兰涛                        </v>
      </c>
      <c r="B39" t="str">
        <f>"20926058            "</f>
        <v>20926058            </v>
      </c>
    </row>
    <row r="40" spans="1:2" ht="13.5">
      <c r="A40" t="str">
        <f>"文伟                          "</f>
        <v>文伟                          </v>
      </c>
      <c r="B40" t="str">
        <f>"20926068            "</f>
        <v>20926068            </v>
      </c>
    </row>
    <row r="41" spans="1:2" ht="13.5">
      <c r="A41" t="str">
        <f>"唐美兰                        "</f>
        <v>唐美兰                        </v>
      </c>
      <c r="B41" t="str">
        <f>"20926069            "</f>
        <v>20926069            </v>
      </c>
    </row>
    <row r="42" spans="1:2" ht="13.5">
      <c r="A42" t="str">
        <f>"阚保涛                        "</f>
        <v>阚保涛                        </v>
      </c>
      <c r="B42" t="str">
        <f>"20926087            "</f>
        <v>20926087            </v>
      </c>
    </row>
    <row r="43" spans="1:2" ht="13.5">
      <c r="A43" t="str">
        <f>"屠浩驰                        "</f>
        <v>屠浩驰                        </v>
      </c>
      <c r="B43" t="str">
        <f>"20926118            "</f>
        <v>20926118            </v>
      </c>
    </row>
    <row r="44" spans="1:2" ht="13.5">
      <c r="A44" t="str">
        <f>"张交辉                        "</f>
        <v>张交辉                        </v>
      </c>
      <c r="B44" t="str">
        <f>"20926119            "</f>
        <v>20926119            </v>
      </c>
    </row>
    <row r="45" spans="1:2" ht="13.5">
      <c r="A45" t="str">
        <f>"张冬梅                        "</f>
        <v>张冬梅                        </v>
      </c>
      <c r="B45" t="str">
        <f>"20926132            "</f>
        <v>20926132            </v>
      </c>
    </row>
    <row r="46" spans="1:2" ht="13.5">
      <c r="A46" t="str">
        <f>"路宜                          "</f>
        <v>路宜                          </v>
      </c>
      <c r="B46" t="str">
        <f>"10926036            "</f>
        <v>10926036            </v>
      </c>
    </row>
    <row r="47" spans="1:2" ht="13.5">
      <c r="A47" t="str">
        <f>"任志威                        "</f>
        <v>任志威                        </v>
      </c>
      <c r="B47" t="str">
        <f>"20926084            "</f>
        <v>20926084            </v>
      </c>
    </row>
    <row r="48" spans="1:2" ht="13.5">
      <c r="A48" t="str">
        <f>"雷东                          "</f>
        <v>雷东                          </v>
      </c>
      <c r="B48" t="str">
        <f>"20926088            "</f>
        <v>20926088            </v>
      </c>
    </row>
    <row r="49" spans="1:2" ht="13.5">
      <c r="A49" t="str">
        <f>"李倩倩                        "</f>
        <v>李倩倩                        </v>
      </c>
      <c r="B49" t="str">
        <f>"20926094            "</f>
        <v>20926094            </v>
      </c>
    </row>
    <row r="50" spans="1:2" ht="13.5">
      <c r="A50" t="str">
        <f>"揭光涛                        "</f>
        <v>揭光涛                        </v>
      </c>
      <c r="B50" t="str">
        <f>"20926095            "</f>
        <v>20926095            </v>
      </c>
    </row>
    <row r="51" spans="1:2" ht="13.5">
      <c r="A51" t="str">
        <f>"唐渊波                        "</f>
        <v>唐渊波                        </v>
      </c>
      <c r="B51" t="str">
        <f>"20926117            "</f>
        <v>20926117            </v>
      </c>
    </row>
    <row r="52" spans="1:2" ht="13.5">
      <c r="A52" t="str">
        <f>"吴玲                          "</f>
        <v>吴玲                          </v>
      </c>
      <c r="B52" t="str">
        <f>"20926096            "</f>
        <v>20926096            </v>
      </c>
    </row>
    <row r="53" spans="1:2" ht="13.5">
      <c r="A53" t="str">
        <f>"卞均操                        "</f>
        <v>卞均操                        </v>
      </c>
      <c r="B53" t="str">
        <f>"20926091            "</f>
        <v>20926091            </v>
      </c>
    </row>
    <row r="54" spans="1:2" ht="13.5">
      <c r="A54" t="str">
        <f>"吴晓诚                        "</f>
        <v>吴晓诚                        </v>
      </c>
      <c r="B54" t="str">
        <f>"20926063            "</f>
        <v>20926063            </v>
      </c>
    </row>
    <row r="55" spans="1:2" ht="13.5">
      <c r="A55" t="str">
        <f>"贝亮亮                        "</f>
        <v>贝亮亮                        </v>
      </c>
      <c r="B55" t="str">
        <f>"20926103            "</f>
        <v>20926103            </v>
      </c>
    </row>
    <row r="56" spans="1:2" ht="13.5">
      <c r="A56" t="str">
        <f>"谭俊文                        "</f>
        <v>谭俊文                        </v>
      </c>
      <c r="B56" t="str">
        <f>"20926012            "</f>
        <v>20926012            </v>
      </c>
    </row>
    <row r="57" spans="1:2" ht="13.5">
      <c r="A57" t="str">
        <f>"傅恒毅                        "</f>
        <v>傅恒毅                        </v>
      </c>
      <c r="B57" t="str">
        <f>"20926013            "</f>
        <v>20926013            </v>
      </c>
    </row>
    <row r="58" spans="1:2" ht="13.5">
      <c r="A58" t="str">
        <f>"黄永银                        "</f>
        <v>黄永银                        </v>
      </c>
      <c r="B58" t="str">
        <f>"20926112            "</f>
        <v>20926112            </v>
      </c>
    </row>
    <row r="59" spans="1:2" ht="13.5">
      <c r="A59" t="str">
        <f>"刘国祥                        "</f>
        <v>刘国祥                        </v>
      </c>
      <c r="B59" t="str">
        <f>"20926115            "</f>
        <v>20926115            </v>
      </c>
    </row>
    <row r="60" spans="1:2" ht="13.5">
      <c r="A60" t="str">
        <f>"张玉青                        "</f>
        <v>张玉青                        </v>
      </c>
      <c r="B60" t="str">
        <f>"20926121            "</f>
        <v>20926121            </v>
      </c>
    </row>
    <row r="61" spans="1:2" ht="13.5">
      <c r="A61" t="str">
        <f>"陈仲冬                        "</f>
        <v>陈仲冬                        </v>
      </c>
      <c r="B61" t="str">
        <f>"20926017            "</f>
        <v>20926017            </v>
      </c>
    </row>
    <row r="62" spans="1:2" ht="13.5">
      <c r="A62" t="str">
        <f>"胡亮                          "</f>
        <v>胡亮                          </v>
      </c>
      <c r="B62" t="str">
        <f>"20926019            "</f>
        <v>20926019            </v>
      </c>
    </row>
    <row r="63" spans="1:2" ht="13.5">
      <c r="A63" t="str">
        <f>"林文鑫                        "</f>
        <v>林文鑫                        </v>
      </c>
      <c r="B63" t="str">
        <f>"20926129            "</f>
        <v>20926129            </v>
      </c>
    </row>
    <row r="64" spans="1:2" ht="13.5">
      <c r="A64" t="str">
        <f>"易磊                          "</f>
        <v>易磊                          </v>
      </c>
      <c r="B64" t="str">
        <f>"10926022            "</f>
        <v>10926022            </v>
      </c>
    </row>
    <row r="65" spans="1:2" ht="13.5">
      <c r="A65" t="str">
        <f>"张严芳                        "</f>
        <v>张严芳                        </v>
      </c>
      <c r="B65" t="str">
        <f>"20926072            "</f>
        <v>20926072            </v>
      </c>
    </row>
    <row r="66" spans="1:2" ht="13.5">
      <c r="A66" t="str">
        <f>"马朝霞                        "</f>
        <v>马朝霞                        </v>
      </c>
      <c r="B66" t="str">
        <f>"11026011            "</f>
        <v>11026011            </v>
      </c>
    </row>
    <row r="67" spans="1:2" ht="13.5">
      <c r="A67" t="str">
        <f>"肖珍                          "</f>
        <v>肖珍                          </v>
      </c>
      <c r="B67" t="str">
        <f>"11026041            "</f>
        <v>11026041            </v>
      </c>
    </row>
    <row r="68" spans="1:2" ht="13.5">
      <c r="A68" t="str">
        <f>"韩乐园                        "</f>
        <v>韩乐园                        </v>
      </c>
      <c r="B68" t="str">
        <f>"21026042            "</f>
        <v>21026042            </v>
      </c>
    </row>
    <row r="69" spans="1:2" ht="13.5">
      <c r="A69" t="str">
        <f>"王栋                          "</f>
        <v>王栋                          </v>
      </c>
      <c r="B69" t="str">
        <f>"21026128            "</f>
        <v>21026128            </v>
      </c>
    </row>
    <row r="70" spans="1:2" ht="13.5">
      <c r="A70" t="str">
        <f>"郑雪                          "</f>
        <v>郑雪                          </v>
      </c>
      <c r="B70" t="str">
        <f>"21026108            "</f>
        <v>21026108            </v>
      </c>
    </row>
    <row r="71" spans="1:2" ht="13.5">
      <c r="A71" t="str">
        <f>"刘杰                          "</f>
        <v>刘杰                          </v>
      </c>
      <c r="B71" t="str">
        <f>"21026121            "</f>
        <v>21026121            </v>
      </c>
    </row>
    <row r="72" spans="1:2" ht="13.5">
      <c r="A72" t="str">
        <f>"周斌                          "</f>
        <v>周斌                          </v>
      </c>
      <c r="B72" t="str">
        <f>"21026134            "</f>
        <v>21026134            </v>
      </c>
    </row>
    <row r="73" spans="1:2" ht="13.5">
      <c r="A73" t="str">
        <f>"陈丹                          "</f>
        <v>陈丹                          </v>
      </c>
      <c r="B73" t="str">
        <f>"21026025            "</f>
        <v>21026025            </v>
      </c>
    </row>
    <row r="74" spans="1:2" ht="13.5">
      <c r="A74" t="str">
        <f>"刘永安                        "</f>
        <v>刘永安                        </v>
      </c>
      <c r="B74" t="str">
        <f>"11026048            "</f>
        <v>11026048            </v>
      </c>
    </row>
    <row r="75" spans="1:2" ht="13.5">
      <c r="A75" t="str">
        <f>"陈娇                          "</f>
        <v>陈娇                          </v>
      </c>
      <c r="B75" t="str">
        <f>"21026026            "</f>
        <v>21026026            </v>
      </c>
    </row>
    <row r="76" spans="1:2" ht="13.5">
      <c r="A76" t="str">
        <f>"李静                          "</f>
        <v>李静                          </v>
      </c>
      <c r="B76" t="str">
        <f>"21026051            "</f>
        <v>21026051            </v>
      </c>
    </row>
    <row r="77" spans="1:2" ht="13.5">
      <c r="A77" t="str">
        <f>"任志敏                        "</f>
        <v>任志敏                        </v>
      </c>
      <c r="B77" t="str">
        <f>"21026070            "</f>
        <v>21026070            </v>
      </c>
    </row>
    <row r="78" spans="1:2" ht="13.5">
      <c r="A78" t="str">
        <f>"熊琴琴                        "</f>
        <v>熊琴琴                        </v>
      </c>
      <c r="B78" t="str">
        <f>"11026019            "</f>
        <v>11026019            </v>
      </c>
    </row>
    <row r="79" spans="1:2" ht="13.5">
      <c r="A79" t="str">
        <f>"张喻                          "</f>
        <v>张喻                          </v>
      </c>
      <c r="B79" t="str">
        <f>"11026045            "</f>
        <v>11026045            </v>
      </c>
    </row>
    <row r="80" spans="1:2" ht="13.5">
      <c r="A80" t="str">
        <f>"董碧云                        "</f>
        <v>董碧云                        </v>
      </c>
      <c r="B80" t="str">
        <f>"21026031            "</f>
        <v>21026031            </v>
      </c>
    </row>
    <row r="81" spans="1:2" ht="13.5">
      <c r="A81" t="str">
        <f>"刘海镇                        "</f>
        <v>刘海镇                        </v>
      </c>
      <c r="B81" t="str">
        <f>"21026002            "</f>
        <v>21026002            </v>
      </c>
    </row>
    <row r="82" spans="1:2" ht="13.5">
      <c r="A82" t="str">
        <f>"任玉萍                        "</f>
        <v>任玉萍                        </v>
      </c>
      <c r="B82" t="str">
        <f>"21026069            "</f>
        <v>21026069            </v>
      </c>
    </row>
    <row r="83" spans="1:2" ht="13.5">
      <c r="A83" t="str">
        <f>"郭艳敏                        "</f>
        <v>郭艳敏                        </v>
      </c>
      <c r="B83" t="str">
        <f>"11026008            "</f>
        <v>11026008            </v>
      </c>
    </row>
    <row r="84" spans="1:2" ht="13.5">
      <c r="A84" t="str">
        <f>"汪粲星                        "</f>
        <v>汪粲星                        </v>
      </c>
      <c r="B84" t="str">
        <f>"11026014            "</f>
        <v>11026014            </v>
      </c>
    </row>
    <row r="85" spans="1:2" ht="13.5">
      <c r="A85" t="str">
        <f>"黄晟辰                        "</f>
        <v>黄晟辰                        </v>
      </c>
      <c r="B85" t="str">
        <f>"21026047            "</f>
        <v>21026047            </v>
      </c>
    </row>
    <row r="86" spans="1:2" ht="13.5">
      <c r="A86" t="str">
        <f>"周刚                          "</f>
        <v>周刚                          </v>
      </c>
      <c r="B86" t="str">
        <f>"11026042            "</f>
        <v>11026042            </v>
      </c>
    </row>
    <row r="87" spans="1:2" ht="13.5">
      <c r="A87" t="str">
        <f>"钟诚                          "</f>
        <v>钟诚                          </v>
      </c>
      <c r="B87" t="str">
        <f>"21026003            "</f>
        <v>21026003            </v>
      </c>
    </row>
    <row r="88" spans="1:2" ht="13.5">
      <c r="A88" t="str">
        <f>"宋尊庆                        "</f>
        <v>宋尊庆                        </v>
      </c>
      <c r="B88" t="str">
        <f>"21026074            "</f>
        <v>21026074            </v>
      </c>
    </row>
    <row r="89" spans="1:2" ht="13.5">
      <c r="A89" t="str">
        <f>"顾建龙                        "</f>
        <v>顾建龙                        </v>
      </c>
      <c r="B89" t="str">
        <f>"21026040            "</f>
        <v>21026040            </v>
      </c>
    </row>
    <row r="90" spans="1:2" ht="13.5">
      <c r="A90" t="str">
        <f>"何俊浩                        "</f>
        <v>何俊浩                        </v>
      </c>
      <c r="B90" t="str">
        <f>"21026044            "</f>
        <v>21026044            </v>
      </c>
    </row>
    <row r="91" spans="1:2" ht="13.5">
      <c r="A91" t="str">
        <f>"胡涛                          "</f>
        <v>胡涛                          </v>
      </c>
      <c r="B91" t="str">
        <f>"11026009            "</f>
        <v>11026009            </v>
      </c>
    </row>
    <row r="92" spans="1:2" ht="13.5">
      <c r="A92" t="str">
        <f>"李文彦                        "</f>
        <v>李文彦                        </v>
      </c>
      <c r="B92" t="str">
        <f>"11026026            "</f>
        <v>11026026            </v>
      </c>
    </row>
    <row r="93" spans="1:2" ht="13.5">
      <c r="A93" t="str">
        <f>"刘洋                          "</f>
        <v>刘洋                          </v>
      </c>
      <c r="B93" t="str">
        <f>"21026064            "</f>
        <v>21026064            </v>
      </c>
    </row>
    <row r="94" spans="1:2" ht="13.5">
      <c r="A94" t="str">
        <f>"周杰                          "</f>
        <v>周杰                          </v>
      </c>
      <c r="B94" t="str">
        <f>"21026110            "</f>
        <v>21026110            </v>
      </c>
    </row>
    <row r="95" spans="1:2" ht="13.5">
      <c r="A95" t="str">
        <f>"徐涛                          "</f>
        <v>徐涛                          </v>
      </c>
      <c r="B95" t="str">
        <f>"21026131            "</f>
        <v>21026131            </v>
      </c>
    </row>
    <row r="96" spans="1:2" ht="13.5">
      <c r="A96" t="str">
        <f>"李亚光                        "</f>
        <v>李亚光                        </v>
      </c>
      <c r="B96" t="str">
        <f>"21026054            "</f>
        <v>21026054            </v>
      </c>
    </row>
    <row r="97" spans="1:2" ht="13.5">
      <c r="A97" t="str">
        <f>"马瑞军                        "</f>
        <v>马瑞军                        </v>
      </c>
      <c r="B97" t="str">
        <f>"11026012            "</f>
        <v>11026012            </v>
      </c>
    </row>
    <row r="98" spans="1:2" ht="13.5">
      <c r="A98" t="str">
        <f>"马梦杰                        "</f>
        <v>马梦杰                        </v>
      </c>
      <c r="B98" t="str">
        <f>"21026066            "</f>
        <v>21026066            </v>
      </c>
    </row>
    <row r="99" spans="1:2" ht="13.5">
      <c r="A99" t="str">
        <f>"钱江云                        "</f>
        <v>钱江云                        </v>
      </c>
      <c r="B99" t="str">
        <f>"21026068            "</f>
        <v>21026068            </v>
      </c>
    </row>
    <row r="100" spans="1:2" ht="13.5">
      <c r="A100" t="str">
        <f>"杨扬                          "</f>
        <v>杨扬                          </v>
      </c>
      <c r="B100" t="str">
        <f>"11026029            "</f>
        <v>11026029            </v>
      </c>
    </row>
    <row r="101" spans="1:2" ht="13.5">
      <c r="A101" t="str">
        <f>"陈亭亭                        "</f>
        <v>陈亭亭                        </v>
      </c>
      <c r="B101" t="str">
        <f>"21026028            "</f>
        <v>21026028            </v>
      </c>
    </row>
    <row r="102" spans="1:2" ht="13.5">
      <c r="A102" t="str">
        <f>"郝奕舟                        "</f>
        <v>郝奕舟                        </v>
      </c>
      <c r="B102" t="str">
        <f>"21026043            "</f>
        <v>21026043            </v>
      </c>
    </row>
    <row r="103" spans="1:2" ht="13.5">
      <c r="A103" t="str">
        <f>"吴萍                          "</f>
        <v>吴萍                          </v>
      </c>
      <c r="B103" t="str">
        <f>"21026084            "</f>
        <v>21026084            </v>
      </c>
    </row>
    <row r="104" spans="1:2" ht="13.5">
      <c r="A104" t="str">
        <f>"刘艳                          "</f>
        <v>刘艳                          </v>
      </c>
      <c r="B104" t="str">
        <f>"21026063            "</f>
        <v>21026063            </v>
      </c>
    </row>
    <row r="105" spans="1:2" ht="13.5">
      <c r="A105" t="str">
        <f>"屠占锋                        "</f>
        <v>屠占锋                        </v>
      </c>
      <c r="B105" t="str">
        <f>"21026079            "</f>
        <v>21026079            </v>
      </c>
    </row>
    <row r="106" spans="1:2" ht="13.5">
      <c r="A106" t="str">
        <f>"徐嶺茂                        "</f>
        <v>徐嶺茂                        </v>
      </c>
      <c r="B106" t="str">
        <f>"21026088            "</f>
        <v>21026088            </v>
      </c>
    </row>
    <row r="107" spans="1:2" ht="13.5">
      <c r="A107" t="str">
        <f>"彭瑞群                        "</f>
        <v>彭瑞群                        </v>
      </c>
      <c r="B107" t="str">
        <f>"21026124            "</f>
        <v>21026124            </v>
      </c>
    </row>
    <row r="108" spans="1:2" ht="13.5">
      <c r="A108" t="str">
        <f>"刘彦妍                        "</f>
        <v>刘彦妍                        </v>
      </c>
      <c r="B108" t="str">
        <f>"21026062            "</f>
        <v>21026062            </v>
      </c>
    </row>
    <row r="109" spans="1:2" ht="13.5">
      <c r="A109" t="str">
        <f>"孙成越                        "</f>
        <v>孙成越                        </v>
      </c>
      <c r="B109" t="str">
        <f>"21026075            "</f>
        <v>21026075            </v>
      </c>
    </row>
    <row r="110" spans="1:2" ht="13.5">
      <c r="A110" t="str">
        <f>"滕晓波                        "</f>
        <v>滕晓波                        </v>
      </c>
      <c r="B110" t="str">
        <f>"21026127            "</f>
        <v>21026127            </v>
      </c>
    </row>
    <row r="111" spans="1:2" ht="13.5">
      <c r="A111" t="str">
        <f>"王峰                          "</f>
        <v>王峰                          </v>
      </c>
      <c r="B111" t="str">
        <f>"21026080            "</f>
        <v>21026080            </v>
      </c>
    </row>
    <row r="112" spans="1:2" ht="13.5">
      <c r="A112" t="str">
        <f>"肖称茂                        "</f>
        <v>肖称茂                        </v>
      </c>
      <c r="B112" t="str">
        <f>"11026017            "</f>
        <v>11026017            </v>
      </c>
    </row>
    <row r="113" spans="1:2" ht="13.5">
      <c r="A113" t="str">
        <f>"孙静                          "</f>
        <v>孙静                          </v>
      </c>
      <c r="B113" t="str">
        <f>"21026076            "</f>
        <v>21026076            </v>
      </c>
    </row>
    <row r="114" spans="1:2" ht="13.5">
      <c r="A114" t="str">
        <f>"徐韵                          "</f>
        <v>徐韵                          </v>
      </c>
      <c r="B114" t="str">
        <f>"21026089            "</f>
        <v>21026089            </v>
      </c>
    </row>
    <row r="115" spans="1:2" ht="13.5">
      <c r="A115" t="str">
        <f>"陶志鸿                        "</f>
        <v>陶志鸿                        </v>
      </c>
      <c r="B115" t="str">
        <f>"21026126            "</f>
        <v>21026126            </v>
      </c>
    </row>
    <row r="116" spans="1:2" ht="13.5">
      <c r="A116" t="str">
        <f>"胡利鹏                        "</f>
        <v>胡利鹏                        </v>
      </c>
      <c r="B116" t="str">
        <f>"21026046            "</f>
        <v>21026046            </v>
      </c>
    </row>
    <row r="117" spans="1:2" ht="13.5">
      <c r="A117" t="str">
        <f>"王晔                          "</f>
        <v>王晔                          </v>
      </c>
      <c r="B117" t="str">
        <f>"21026082            "</f>
        <v>21026082            </v>
      </c>
    </row>
    <row r="118" spans="1:2" ht="13.5">
      <c r="A118" t="str">
        <f>"李丹                          "</f>
        <v>李丹                          </v>
      </c>
      <c r="B118" t="str">
        <f>"21026050            "</f>
        <v>21026050            </v>
      </c>
    </row>
    <row r="119" spans="1:2" ht="13.5">
      <c r="A119" t="str">
        <f>"王楠                          "</f>
        <v>王楠                          </v>
      </c>
      <c r="B119" t="str">
        <f>"21026015            "</f>
        <v>21026015            </v>
      </c>
    </row>
    <row r="120" spans="1:2" ht="13.5">
      <c r="A120" t="str">
        <f>"段星                          "</f>
        <v>段星                          </v>
      </c>
      <c r="B120" t="str">
        <f>"21026033            "</f>
        <v>21026033            </v>
      </c>
    </row>
    <row r="121" spans="1:2" ht="13.5">
      <c r="A121" t="str">
        <f>"梁东东                        "</f>
        <v>梁东东                        </v>
      </c>
      <c r="B121" t="str">
        <f>"21026058            "</f>
        <v>21026058            </v>
      </c>
    </row>
    <row r="122" spans="1:2" ht="13.5">
      <c r="A122" t="str">
        <f>"孙赛                          "</f>
        <v>孙赛                          </v>
      </c>
      <c r="B122" t="str">
        <f>"21026077            "</f>
        <v>21026077            </v>
      </c>
    </row>
    <row r="123" spans="1:2" ht="13.5">
      <c r="A123" t="str">
        <f>"房继红                        "</f>
        <v>房继红                        </v>
      </c>
      <c r="B123" t="str">
        <f>"21026035            "</f>
        <v>21026035            </v>
      </c>
    </row>
    <row r="124" spans="1:2" ht="13.5">
      <c r="A124" t="str">
        <f>"高煜                          "</f>
        <v>高煜                          </v>
      </c>
      <c r="B124" t="str">
        <f>"21026038            "</f>
        <v>21026038            </v>
      </c>
    </row>
    <row r="125" spans="1:2" ht="13.5">
      <c r="A125" t="str">
        <f>"冯斌                          "</f>
        <v>冯斌                          </v>
      </c>
      <c r="B125" t="str">
        <f>"21026037            "</f>
        <v>21026037            </v>
      </c>
    </row>
    <row r="126" spans="1:2" ht="13.5">
      <c r="A126" t="str">
        <f>"黄威                          "</f>
        <v>黄威                          </v>
      </c>
      <c r="B126" t="str">
        <f>"21026048            "</f>
        <v>21026048            </v>
      </c>
    </row>
    <row r="127" spans="1:2" ht="13.5">
      <c r="A127" t="str">
        <f>"李无穷                        "</f>
        <v>李无穷                        </v>
      </c>
      <c r="B127" t="str">
        <f>"21026053            "</f>
        <v>21026053            </v>
      </c>
    </row>
    <row r="128" spans="1:2" ht="13.5">
      <c r="A128" t="str">
        <f>"凌婷                          "</f>
        <v>凌婷                          </v>
      </c>
      <c r="B128" t="str">
        <f>"21026061            "</f>
        <v>21026061            </v>
      </c>
    </row>
    <row r="129" spans="1:2" ht="13.5">
      <c r="A129" t="str">
        <f>"施美圆                        "</f>
        <v>施美圆                        </v>
      </c>
      <c r="B129" t="str">
        <f>"21026071            "</f>
        <v>21026071            </v>
      </c>
    </row>
    <row r="130" spans="1:2" ht="13.5">
      <c r="A130" t="str">
        <f>"熊亚东                        "</f>
        <v>熊亚东                        </v>
      </c>
      <c r="B130" t="str">
        <f>"21026087            "</f>
        <v>21026087            </v>
      </c>
    </row>
    <row r="131" spans="1:2" ht="13.5">
      <c r="A131" t="str">
        <f>"陈儒                          "</f>
        <v>陈儒                          </v>
      </c>
      <c r="B131" t="str">
        <f>"21026016            "</f>
        <v>21026016            </v>
      </c>
    </row>
    <row r="132" spans="1:2" ht="13.5">
      <c r="A132" t="str">
        <f>"陈乐                          "</f>
        <v>陈乐                          </v>
      </c>
      <c r="B132" t="str">
        <f>"21026027            "</f>
        <v>21026027            </v>
      </c>
    </row>
    <row r="133" spans="1:2" ht="13.5">
      <c r="A133" t="str">
        <f>"杜博                          "</f>
        <v>杜博                          </v>
      </c>
      <c r="B133" t="str">
        <f>"21026032            "</f>
        <v>21026032            </v>
      </c>
    </row>
    <row r="134" spans="1:2" ht="13.5">
      <c r="A134" t="str">
        <f>"贾敬国                        "</f>
        <v>贾敬国                        </v>
      </c>
      <c r="B134" t="str">
        <f>"21026049            "</f>
        <v>21026049            </v>
      </c>
    </row>
    <row r="135" spans="1:2" ht="13.5">
      <c r="A135" t="str">
        <f>"李芸                          "</f>
        <v>李芸                          </v>
      </c>
      <c r="B135" t="str">
        <f>"21026056            "</f>
        <v>21026056            </v>
      </c>
    </row>
    <row r="136" spans="1:2" ht="13.5">
      <c r="A136" t="str">
        <f>"陆盼盼                        "</f>
        <v>陆盼盼                        </v>
      </c>
      <c r="B136" t="str">
        <f>"21026065            "</f>
        <v>21026065            </v>
      </c>
    </row>
    <row r="137" spans="1:2" ht="13.5">
      <c r="A137" t="str">
        <f>"王敏嘉                        "</f>
        <v>王敏嘉                        </v>
      </c>
      <c r="B137" t="str">
        <f>"21026081            "</f>
        <v>21026081            </v>
      </c>
    </row>
    <row r="138" spans="1:2" ht="13.5">
      <c r="A138" t="str">
        <f>"辛成荣                        "</f>
        <v>辛成荣                        </v>
      </c>
      <c r="B138" t="str">
        <f>"21026086            "</f>
        <v>21026086            </v>
      </c>
    </row>
    <row r="139" spans="1:2" ht="13.5">
      <c r="A139" t="str">
        <f>"方圆侃                        "</f>
        <v>方圆侃                        </v>
      </c>
      <c r="B139" t="str">
        <f>"21026034            "</f>
        <v>21026034            </v>
      </c>
    </row>
    <row r="140" spans="1:2" ht="13.5">
      <c r="A140" t="str">
        <f>"贺燕萍                        "</f>
        <v>贺燕萍                        </v>
      </c>
      <c r="B140" t="str">
        <f>"21026045            "</f>
        <v>21026045            </v>
      </c>
    </row>
    <row r="141" spans="1:2" ht="13.5">
      <c r="A141" t="str">
        <f>"李勇                          "</f>
        <v>李勇                          </v>
      </c>
      <c r="B141" t="str">
        <f>"21026055            "</f>
        <v>21026055            </v>
      </c>
    </row>
    <row r="142" spans="1:2" ht="13.5">
      <c r="A142" t="str">
        <f>"梁挺                          "</f>
        <v>梁挺                          </v>
      </c>
      <c r="B142" t="str">
        <f>"21026059            "</f>
        <v>21026059            </v>
      </c>
    </row>
    <row r="143" spans="1:2" ht="13.5">
      <c r="A143" t="str">
        <f>"董伟霞                        "</f>
        <v>董伟霞                        </v>
      </c>
      <c r="B143" t="str">
        <f>"11026050            "</f>
        <v>11026050            </v>
      </c>
    </row>
    <row r="144" spans="1:2" ht="13.5">
      <c r="A144" t="str">
        <f>"周珏辉                        "</f>
        <v>周珏辉                        </v>
      </c>
      <c r="B144" t="str">
        <f>"11026025            "</f>
        <v>11026025            </v>
      </c>
    </row>
    <row r="145" spans="1:2" ht="13.5">
      <c r="A145" t="str">
        <f>"陈匆                          "</f>
        <v>陈匆                          </v>
      </c>
      <c r="B145" t="str">
        <f>"11026034            "</f>
        <v>11026034            </v>
      </c>
    </row>
    <row r="146" spans="1:2" ht="13.5">
      <c r="A146" t="str">
        <f>"邵杰                          "</f>
        <v>邵杰                          </v>
      </c>
      <c r="B146" t="str">
        <f>"11026037            "</f>
        <v>11026037            </v>
      </c>
    </row>
    <row r="147" spans="1:2" ht="13.5">
      <c r="A147" t="str">
        <f>"肖晴                          "</f>
        <v>肖晴                          </v>
      </c>
      <c r="B147" t="str">
        <f>"21026085            "</f>
        <v>21026085            </v>
      </c>
    </row>
    <row r="148" spans="1:2" ht="13.5">
      <c r="A148" t="str">
        <f>"梅伟民                        "</f>
        <v>梅伟民                        </v>
      </c>
      <c r="B148" t="str">
        <f>"21026123            "</f>
        <v>21026123            </v>
      </c>
    </row>
    <row r="149" spans="1:2" ht="13.5">
      <c r="A149" t="str">
        <f>"徐晨                          "</f>
        <v>徐晨                          </v>
      </c>
      <c r="B149" t="str">
        <f>"21026130            "</f>
        <v>21026130            </v>
      </c>
    </row>
    <row r="150" spans="1:2" ht="13.5">
      <c r="A150" t="str">
        <f>"张仕钧                        "</f>
        <v>张仕钧                        </v>
      </c>
      <c r="B150" t="str">
        <f>"21026102            "</f>
        <v>21026102            </v>
      </c>
    </row>
    <row r="151" spans="1:2" ht="13.5">
      <c r="A151" t="str">
        <f>"施少君                        "</f>
        <v>施少君                        </v>
      </c>
      <c r="B151" t="str">
        <f>"11026046            "</f>
        <v>11026046            </v>
      </c>
    </row>
    <row r="152" spans="1:2" ht="13.5">
      <c r="A152" t="str">
        <f>"张剑                          "</f>
        <v>张剑                          </v>
      </c>
      <c r="B152" t="str">
        <f>"11026022            "</f>
        <v>11026022            </v>
      </c>
    </row>
    <row r="153" spans="1:2" ht="13.5">
      <c r="A153" t="str">
        <f>"何莎莎                        "</f>
        <v>何莎莎                        </v>
      </c>
      <c r="B153" t="str">
        <f>"21026117            "</f>
        <v>21026117            </v>
      </c>
    </row>
    <row r="154" spans="1:2" ht="13.5">
      <c r="A154" t="str">
        <f>"唐阳洋                        "</f>
        <v>唐阳洋                        </v>
      </c>
      <c r="B154" t="str">
        <f>"21026125            "</f>
        <v>21026125            </v>
      </c>
    </row>
    <row r="155" spans="1:2" ht="13.5">
      <c r="A155" t="str">
        <f>"尹思敏                        "</f>
        <v>尹思敏                        </v>
      </c>
      <c r="B155" t="str">
        <f>"21026094            "</f>
        <v>21026094            </v>
      </c>
    </row>
    <row r="156" spans="1:2" ht="13.5">
      <c r="A156" t="str">
        <f>"周璟                          "</f>
        <v>周璟                          </v>
      </c>
      <c r="B156" t="str">
        <f>"21026111            "</f>
        <v>21026111            </v>
      </c>
    </row>
    <row r="157" spans="1:2" ht="13.5">
      <c r="A157" t="str">
        <f>"贺庆                          "</f>
        <v>贺庆                          </v>
      </c>
      <c r="B157" t="str">
        <f>"11026032            "</f>
        <v>11026032            </v>
      </c>
    </row>
    <row r="158" spans="1:2" ht="13.5">
      <c r="A158" t="str">
        <f>"董鹏                          "</f>
        <v>董鹏                          </v>
      </c>
      <c r="B158" t="str">
        <f>"11026028            "</f>
        <v>11026028            </v>
      </c>
    </row>
    <row r="159" spans="1:2" ht="13.5">
      <c r="A159" t="str">
        <f>"周宁                          "</f>
        <v>周宁                          </v>
      </c>
      <c r="B159" t="str">
        <f>"21026112            "</f>
        <v>21026112            </v>
      </c>
    </row>
    <row r="160" spans="1:2" ht="13.5">
      <c r="A160" t="str">
        <f>"高锦秀                        "</f>
        <v>高锦秀                        </v>
      </c>
      <c r="B160" t="str">
        <f>"21026116            "</f>
        <v>21026116            </v>
      </c>
    </row>
    <row r="161" spans="1:2" ht="13.5">
      <c r="A161" t="str">
        <f>"李水丽                        "</f>
        <v>李水丽                        </v>
      </c>
      <c r="B161" t="str">
        <f>"21026120            "</f>
        <v>21026120            </v>
      </c>
    </row>
    <row r="162" spans="1:2" ht="13.5">
      <c r="A162" t="str">
        <f>"尹述伟                        "</f>
        <v>尹述伟                        </v>
      </c>
      <c r="B162" t="str">
        <f>"21026093            "</f>
        <v>21026093            </v>
      </c>
    </row>
    <row r="163" spans="1:2" ht="13.5">
      <c r="A163" t="str">
        <f>"朱翀煜                        "</f>
        <v>朱翀煜                        </v>
      </c>
      <c r="B163" t="str">
        <f>"21026114            "</f>
        <v>21026114            </v>
      </c>
    </row>
    <row r="164" spans="1:2" ht="13.5">
      <c r="A164" t="str">
        <f>"周述                          "</f>
        <v>周述                          </v>
      </c>
      <c r="B164" t="str">
        <f>"21026135            "</f>
        <v>21026135            </v>
      </c>
    </row>
    <row r="165" spans="1:2" ht="13.5">
      <c r="A165" t="str">
        <f>"尤益辉                        "</f>
        <v>尤益辉                        </v>
      </c>
      <c r="B165" t="str">
        <f>"21026095            "</f>
        <v>21026095            </v>
      </c>
    </row>
    <row r="166" spans="1:2" ht="13.5">
      <c r="A166" t="str">
        <f>"马平                          "</f>
        <v>马平                          </v>
      </c>
      <c r="B166" t="str">
        <f>"21026122            "</f>
        <v>21026122            </v>
      </c>
    </row>
    <row r="167" spans="1:2" ht="13.5">
      <c r="A167" t="str">
        <f>"杨闯                          "</f>
        <v>杨闯                          </v>
      </c>
      <c r="B167" t="str">
        <f>"21026090            "</f>
        <v>21026090            </v>
      </c>
    </row>
    <row r="168" spans="1:2" ht="13.5">
      <c r="A168" t="str">
        <f>"张松通                        "</f>
        <v>张松通                        </v>
      </c>
      <c r="B168" t="str">
        <f>"21026132            "</f>
        <v>21026132            </v>
      </c>
    </row>
    <row r="169" spans="1:2" ht="13.5">
      <c r="A169" t="str">
        <f>"杨飞                          "</f>
        <v>杨飞                          </v>
      </c>
      <c r="B169" t="str">
        <f>"21026091            "</f>
        <v>21026091            </v>
      </c>
    </row>
    <row r="170" spans="1:2" ht="13.5">
      <c r="A170" t="str">
        <f>"于卿                          "</f>
        <v>于卿                          </v>
      </c>
      <c r="B170" t="str">
        <f>"21026096            "</f>
        <v>21026096            </v>
      </c>
    </row>
    <row r="171" spans="1:2" ht="13.5">
      <c r="A171" t="s">
        <v>0</v>
      </c>
      <c r="B171">
        <v>10926012</v>
      </c>
    </row>
    <row r="172" spans="1:2" ht="13.5">
      <c r="A172" t="s">
        <v>1</v>
      </c>
      <c r="B172">
        <v>20926060</v>
      </c>
    </row>
    <row r="173" spans="1:2" ht="13.5">
      <c r="A173" t="s">
        <v>2</v>
      </c>
      <c r="B173">
        <v>10926005</v>
      </c>
    </row>
    <row r="174" spans="1:2" ht="13.5">
      <c r="A174" t="s">
        <v>3</v>
      </c>
      <c r="B174">
        <v>10926007</v>
      </c>
    </row>
    <row r="175" spans="1:2" ht="13.5">
      <c r="A175" s="1" t="s">
        <v>4</v>
      </c>
      <c r="B175" s="1">
        <v>11026001</v>
      </c>
    </row>
    <row r="176" spans="1:2" ht="13.5">
      <c r="A176" t="s">
        <v>5</v>
      </c>
      <c r="B176">
        <v>10926006</v>
      </c>
    </row>
    <row r="177" spans="1:2" ht="13.5">
      <c r="A177" s="2" t="s">
        <v>6</v>
      </c>
      <c r="B177" s="2">
        <v>10926024</v>
      </c>
    </row>
    <row r="178" spans="1:2" ht="13.5">
      <c r="A178" s="2" t="s">
        <v>7</v>
      </c>
      <c r="B178" s="2">
        <v>11026049</v>
      </c>
    </row>
    <row r="179" spans="1:2" ht="13.5">
      <c r="A179" s="2" t="s">
        <v>8</v>
      </c>
      <c r="B179">
        <v>20926024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</cp:lastModifiedBy>
  <dcterms:created xsi:type="dcterms:W3CDTF">2010-11-30T08:30:06Z</dcterms:created>
  <dcterms:modified xsi:type="dcterms:W3CDTF">2011-03-08T01:18:52Z</dcterms:modified>
  <cp:category/>
  <cp:version/>
  <cp:contentType/>
  <cp:contentStatus/>
</cp:coreProperties>
</file>