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285" activeTab="0"/>
  </bookViews>
  <sheets>
    <sheet name="SQLT000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<sst xmlns="http://schemas.openxmlformats.org/spreadsheetml/2006/main" count="8" uniqueCount="8">
  <si>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施少君</t>
  </si>
  <si>
    <t>张喻</t>
  </si>
  <si>
    <t>董伟霞</t>
  </si>
  <si>
    <t xml:space="preserve">王 锋
</t>
  </si>
  <si>
    <t>肖彬</t>
  </si>
  <si>
    <t>屠国平</t>
  </si>
  <si>
    <t>原佩佩</t>
  </si>
  <si>
    <t xml:space="preserve">叶颖惠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</si>
</sst>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9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2"/>
  <sheetViews>
    <sheetView tabSelected="1" zoomScalePageLayoutView="0" workbookViewId="0" topLeftCell="A127">
      <selection activeCell="A151" sqref="A151:IV151"/>
    </sheetView>
  </sheetViews>
  <sheetFormatPr defaultColWidth="9.00390625" defaultRowHeight="13.5"/>
  <cols>
    <col min="2" max="2" width="9.50390625" style="0" bestFit="1" customWidth="1"/>
  </cols>
  <sheetData>
    <row r="1" spans="1:2" ht="13.5">
      <c r="A1" t="str">
        <f>"NAME"</f>
        <v>NAME</v>
      </c>
      <c r="B1" t="str">
        <f>"SNO"</f>
        <v>SNO</v>
      </c>
    </row>
    <row r="2" spans="1:2" ht="13.5">
      <c r="A2" t="str">
        <f>"陈鹏                          "</f>
        <v>陈鹏                          </v>
      </c>
      <c r="B2" t="str">
        <f>"10809046            "</f>
        <v>10809046            </v>
      </c>
    </row>
    <row r="3" spans="1:2" ht="13.5">
      <c r="A3" t="str">
        <f>"吴科伟                        "</f>
        <v>吴科伟                        </v>
      </c>
      <c r="B3" t="str">
        <f>"10809048            "</f>
        <v>10809048            </v>
      </c>
    </row>
    <row r="4" spans="1:2" ht="13.5">
      <c r="A4" t="str">
        <f>"李云鹏                        "</f>
        <v>李云鹏                        </v>
      </c>
      <c r="B4" t="str">
        <f>"10809040            "</f>
        <v>10809040            </v>
      </c>
    </row>
    <row r="5" spans="1:2" ht="13.5">
      <c r="A5" t="str">
        <f>"张新鹏                        "</f>
        <v>张新鹏                        </v>
      </c>
      <c r="B5" t="str">
        <f>"10809041            "</f>
        <v>10809041            </v>
      </c>
    </row>
    <row r="6" spans="1:2" ht="13.5">
      <c r="A6" t="str">
        <f>"金璐                          "</f>
        <v>金璐                          </v>
      </c>
      <c r="B6" t="str">
        <f>"10809043            "</f>
        <v>10809043            </v>
      </c>
    </row>
    <row r="7" spans="1:2" ht="13.5">
      <c r="A7" t="str">
        <f>"陈莹娟                        "</f>
        <v>陈莹娟                        </v>
      </c>
      <c r="B7" t="str">
        <f>"20809051            "</f>
        <v>20809051            </v>
      </c>
    </row>
    <row r="8" spans="1:2" ht="13.5">
      <c r="A8" t="str">
        <f>"刘超                          "</f>
        <v>刘超                          </v>
      </c>
      <c r="B8" t="str">
        <f>"20809047            "</f>
        <v>20809047            </v>
      </c>
    </row>
    <row r="9" spans="1:2" ht="13.5">
      <c r="A9" t="str">
        <f>"张安邦                        "</f>
        <v>张安邦                        </v>
      </c>
      <c r="B9" t="str">
        <f>"20809068            "</f>
        <v>20809068            </v>
      </c>
    </row>
    <row r="10" spans="1:2" ht="13.5">
      <c r="A10" t="str">
        <f>"吴珊珊                        "</f>
        <v>吴珊珊                        </v>
      </c>
      <c r="B10" t="str">
        <f>"20809083            "</f>
        <v>20809083            </v>
      </c>
    </row>
    <row r="11" spans="1:2" ht="13.5">
      <c r="A11" t="str">
        <f>"朱笑东                        "</f>
        <v>朱笑东                        </v>
      </c>
      <c r="B11" t="str">
        <f>"20809077            "</f>
        <v>20809077            </v>
      </c>
    </row>
    <row r="12" spans="1:2" ht="13.5">
      <c r="A12" t="str">
        <f>"林丽霞                        "</f>
        <v>林丽霞                        </v>
      </c>
      <c r="B12" t="str">
        <f>"20809101            "</f>
        <v>20809101            </v>
      </c>
    </row>
    <row r="13" spans="1:2" ht="13.5">
      <c r="A13" t="str">
        <f>"郑展                          "</f>
        <v>郑展                          </v>
      </c>
      <c r="B13" t="str">
        <f>"20809106            "</f>
        <v>20809106            </v>
      </c>
    </row>
    <row r="14" spans="1:2" ht="13.5">
      <c r="A14" t="str">
        <f>"顾鑫                          "</f>
        <v>顾鑫                          </v>
      </c>
      <c r="B14" t="str">
        <f>"20809099            "</f>
        <v>20809099            </v>
      </c>
    </row>
    <row r="15" spans="1:2" ht="13.5">
      <c r="A15" t="str">
        <f>"盛夏                          "</f>
        <v>盛夏                          </v>
      </c>
      <c r="B15" t="str">
        <f>"10709048            "</f>
        <v>10709048            </v>
      </c>
    </row>
    <row r="16" spans="1:2" ht="13.5">
      <c r="A16" t="str">
        <f>"翟传鑫                        "</f>
        <v>翟传鑫                        </v>
      </c>
      <c r="B16" t="str">
        <f>"10709056            "</f>
        <v>10709056            </v>
      </c>
    </row>
    <row r="17" spans="1:2" ht="13.5">
      <c r="A17" t="str">
        <f>"谢敏                          "</f>
        <v>谢敏                          </v>
      </c>
      <c r="B17" t="str">
        <f>"10709057            "</f>
        <v>10709057            </v>
      </c>
    </row>
    <row r="18" spans="1:2" ht="13.5">
      <c r="A18" t="str">
        <f>"于敬学                        "</f>
        <v>于敬学                        </v>
      </c>
      <c r="B18" t="str">
        <f>"10709058            "</f>
        <v>10709058            </v>
      </c>
    </row>
    <row r="19" spans="1:2" ht="13.5">
      <c r="A19" t="str">
        <f>"王承伟                        "</f>
        <v>王承伟                        </v>
      </c>
      <c r="B19" t="str">
        <f>"3070921076          "</f>
        <v>3070921076          </v>
      </c>
    </row>
    <row r="20" spans="1:2" ht="13.5">
      <c r="A20" t="str">
        <f>"倪孟良                        "</f>
        <v>倪孟良                        </v>
      </c>
      <c r="B20" t="str">
        <f>"0006160             "</f>
        <v>0006160             </v>
      </c>
    </row>
    <row r="21" spans="1:2" ht="13.5">
      <c r="A21" t="str">
        <f>"吴春晖                        "</f>
        <v>吴春晖                        </v>
      </c>
      <c r="B21" t="str">
        <f>"3071315040          "</f>
        <v>3071315040          </v>
      </c>
    </row>
    <row r="22" spans="1:2" ht="13.5">
      <c r="A22" t="str">
        <f>"曾徵丹                        "</f>
        <v>曾徵丹                        </v>
      </c>
      <c r="B22" t="str">
        <f>"10609068            "</f>
        <v>10609068            </v>
      </c>
    </row>
    <row r="23" spans="1:2" ht="13.5">
      <c r="A23" t="str">
        <f>"李晓强                        "</f>
        <v>李晓强                        </v>
      </c>
      <c r="B23" t="str">
        <f>"10509070            "</f>
        <v>10509070            </v>
      </c>
    </row>
    <row r="24" spans="1:2" ht="13.5">
      <c r="A24" t="str">
        <f>"田野                          "</f>
        <v>田野                          </v>
      </c>
      <c r="B24" t="str">
        <f>"10909004            "</f>
        <v>10909004            </v>
      </c>
    </row>
    <row r="25" spans="1:2" ht="13.5">
      <c r="A25" t="str">
        <f>"钞春英                        "</f>
        <v>钞春英                        </v>
      </c>
      <c r="B25" t="str">
        <f>"10926027            "</f>
        <v>10926027            </v>
      </c>
    </row>
    <row r="26" spans="1:2" ht="13.5">
      <c r="A26" t="str">
        <f>"张宏海                        "</f>
        <v>张宏海                        </v>
      </c>
      <c r="B26" t="str">
        <f>"10926019            "</f>
        <v>10926019            </v>
      </c>
    </row>
    <row r="27" spans="1:2" ht="13.5">
      <c r="A27" t="str">
        <f>"刘慧斌                        "</f>
        <v>刘慧斌                        </v>
      </c>
      <c r="B27" t="str">
        <f>"10926017            "</f>
        <v>10926017            </v>
      </c>
    </row>
    <row r="28" spans="1:2" ht="13.5">
      <c r="A28" t="str">
        <f>"王蓉                          "</f>
        <v>王蓉                          </v>
      </c>
      <c r="B28" t="str">
        <f>"10926013            "</f>
        <v>10926013            </v>
      </c>
    </row>
    <row r="29" spans="1:2" ht="13.5">
      <c r="A29" t="str">
        <f>"徐凌波                        "</f>
        <v>徐凌波                        </v>
      </c>
      <c r="B29" t="str">
        <f>"10926008            "</f>
        <v>10926008            </v>
      </c>
    </row>
    <row r="30" spans="1:2" ht="13.5">
      <c r="A30" t="str">
        <f>"肖承全                        "</f>
        <v>肖承全                        </v>
      </c>
      <c r="B30" t="str">
        <f>"10926007            "</f>
        <v>10926007            </v>
      </c>
    </row>
    <row r="31" spans="1:2" ht="13.5">
      <c r="A31" t="str">
        <f>"白赛                          "</f>
        <v>白赛                          </v>
      </c>
      <c r="B31" t="str">
        <f>"20926027            "</f>
        <v>20926027            </v>
      </c>
    </row>
    <row r="32" spans="1:2" ht="13.5">
      <c r="A32" t="str">
        <f>"周丽敏                        "</f>
        <v>周丽敏                        </v>
      </c>
      <c r="B32" t="str">
        <f>"20926028            "</f>
        <v>20926028            </v>
      </c>
    </row>
    <row r="33" spans="1:2" ht="13.5">
      <c r="A33" t="str">
        <f>"黄吉生                        "</f>
        <v>黄吉生                        </v>
      </c>
      <c r="B33" t="str">
        <f>"20926043            "</f>
        <v>20926043            </v>
      </c>
    </row>
    <row r="34" spans="1:2" ht="13.5">
      <c r="A34" t="str">
        <f>"王峰                          "</f>
        <v>王峰                          </v>
      </c>
      <c r="B34" t="str">
        <f>"20926044            "</f>
        <v>20926044            </v>
      </c>
    </row>
    <row r="35" spans="1:2" ht="13.5">
      <c r="A35" t="str">
        <f>"马叶诗                        "</f>
        <v>马叶诗                        </v>
      </c>
      <c r="B35" t="str">
        <f>"20926048            "</f>
        <v>20926048            </v>
      </c>
    </row>
    <row r="36" spans="1:2" ht="13.5">
      <c r="A36" t="str">
        <f>"刘伟利                        "</f>
        <v>刘伟利                        </v>
      </c>
      <c r="B36" t="str">
        <f>"20926056            "</f>
        <v>20926056            </v>
      </c>
    </row>
    <row r="37" spans="1:2" ht="13.5">
      <c r="A37" t="str">
        <f>"罗业萍                        "</f>
        <v>罗业萍                        </v>
      </c>
      <c r="B37" t="str">
        <f>"20926057            "</f>
        <v>20926057            </v>
      </c>
    </row>
    <row r="38" spans="1:2" ht="13.5">
      <c r="A38" t="str">
        <f>"常兰涛                        "</f>
        <v>常兰涛                        </v>
      </c>
      <c r="B38" t="str">
        <f>"20926058            "</f>
        <v>20926058            </v>
      </c>
    </row>
    <row r="39" spans="1:2" ht="13.5">
      <c r="A39" t="str">
        <f>"唐美兰                        "</f>
        <v>唐美兰                        </v>
      </c>
      <c r="B39" t="str">
        <f>"20926069            "</f>
        <v>20926069            </v>
      </c>
    </row>
    <row r="40" spans="1:2" ht="13.5">
      <c r="A40" t="str">
        <f>"张莉                          "</f>
        <v>张莉                          </v>
      </c>
      <c r="B40" t="str">
        <f>"20926075            "</f>
        <v>20926075            </v>
      </c>
    </row>
    <row r="41" spans="1:2" ht="13.5">
      <c r="A41" t="str">
        <f>"樊星                          "</f>
        <v>樊星                          </v>
      </c>
      <c r="B41" t="str">
        <f>"20926083            "</f>
        <v>20926083            </v>
      </c>
    </row>
    <row r="42" spans="1:2" ht="13.5">
      <c r="A42" t="str">
        <f>"阚保涛                        "</f>
        <v>阚保涛                        </v>
      </c>
      <c r="B42" t="str">
        <f>"20926087            "</f>
        <v>20926087            </v>
      </c>
    </row>
    <row r="43" spans="1:2" ht="13.5">
      <c r="A43" t="str">
        <f>"王倩                          "</f>
        <v>王倩                          </v>
      </c>
      <c r="B43" t="str">
        <f>"20926131            "</f>
        <v>20926131            </v>
      </c>
    </row>
    <row r="44" spans="1:2" ht="13.5">
      <c r="A44" t="str">
        <f>"雷东                          "</f>
        <v>雷东                          </v>
      </c>
      <c r="B44" t="str">
        <f>"20926088            "</f>
        <v>20926088            </v>
      </c>
    </row>
    <row r="45" spans="1:2" ht="13.5">
      <c r="A45" t="str">
        <f>"齐悦                          "</f>
        <v>齐悦                          </v>
      </c>
      <c r="B45" t="str">
        <f>"20926089            "</f>
        <v>20926089            </v>
      </c>
    </row>
    <row r="46" spans="1:2" ht="13.5">
      <c r="A46" t="str">
        <f>"刘振亚                        "</f>
        <v>刘振亚                        </v>
      </c>
      <c r="B46" t="str">
        <f>"10926026            "</f>
        <v>10926026            </v>
      </c>
    </row>
    <row r="47" spans="1:2" ht="13.5">
      <c r="A47" t="str">
        <f>"姜婷婷                        "</f>
        <v>姜婷婷                        </v>
      </c>
      <c r="B47" t="str">
        <f>"10926012            "</f>
        <v>10926012            </v>
      </c>
    </row>
    <row r="48" spans="1:2" ht="13.5">
      <c r="A48" t="str">
        <f>"高超                          "</f>
        <v>高超                          </v>
      </c>
      <c r="B48" t="str">
        <f>"10926011            "</f>
        <v>10926011            </v>
      </c>
    </row>
    <row r="49" spans="1:2" ht="13.5">
      <c r="A49" t="str">
        <f>"赵冉                          "</f>
        <v>赵冉                          </v>
      </c>
      <c r="B49" t="str">
        <f>"20926100            "</f>
        <v>20926100            </v>
      </c>
    </row>
    <row r="50" spans="1:2" ht="13.5">
      <c r="A50" t="str">
        <f>"卞均操                        "</f>
        <v>卞均操                        </v>
      </c>
      <c r="B50" t="str">
        <f>"20926091            "</f>
        <v>20926091            </v>
      </c>
    </row>
    <row r="51" spans="1:2" ht="13.5">
      <c r="A51" t="str">
        <f>"徐小燕                        "</f>
        <v>徐小燕                        </v>
      </c>
      <c r="B51" t="str">
        <f>"20926077            "</f>
        <v>20926077            </v>
      </c>
    </row>
    <row r="52" spans="1:2" ht="13.5">
      <c r="A52" t="str">
        <f>"王镇辉                        "</f>
        <v>王镇辉                        </v>
      </c>
      <c r="B52" t="str">
        <f>"20926076            "</f>
        <v>20926076            </v>
      </c>
    </row>
    <row r="53" spans="1:2" ht="13.5">
      <c r="A53" t="str">
        <f>"陈林                          "</f>
        <v>陈林                          </v>
      </c>
      <c r="B53" t="str">
        <f>"20926105            "</f>
        <v>20926105            </v>
      </c>
    </row>
    <row r="54" spans="1:2" ht="13.5">
      <c r="A54" t="str">
        <f>"刘国祥                        "</f>
        <v>刘国祥                        </v>
      </c>
      <c r="B54" t="str">
        <f>"20926115            "</f>
        <v>20926115            </v>
      </c>
    </row>
    <row r="55" spans="1:2" ht="13.5">
      <c r="A55" t="str">
        <f>"郑伟                          "</f>
        <v>郑伟                          </v>
      </c>
      <c r="B55" t="str">
        <f>"20926018            "</f>
        <v>20926018            </v>
      </c>
    </row>
    <row r="56" spans="1:2" ht="13.5">
      <c r="A56" t="str">
        <f>"胡亮                          "</f>
        <v>胡亮                          </v>
      </c>
      <c r="B56" t="str">
        <f>"20926019            "</f>
        <v>20926019            </v>
      </c>
    </row>
    <row r="57" spans="1:2" ht="13.5">
      <c r="A57" t="str">
        <f>"张亚琳                        "</f>
        <v>张亚琳                        </v>
      </c>
      <c r="B57" t="str">
        <f>"20926024            "</f>
        <v>20926024            </v>
      </c>
    </row>
    <row r="58" spans="1:2" ht="13.5">
      <c r="A58" t="str">
        <f>"张严芳                        "</f>
        <v>张严芳                        </v>
      </c>
      <c r="B58" t="str">
        <f>"20926072            "</f>
        <v>20926072            </v>
      </c>
    </row>
    <row r="59" spans="1:2" ht="13.5">
      <c r="A59" t="str">
        <f>"马朝霞                        "</f>
        <v>马朝霞                        </v>
      </c>
      <c r="B59" t="str">
        <f>"11026011            "</f>
        <v>11026011            </v>
      </c>
    </row>
    <row r="60" spans="1:2" ht="13.5">
      <c r="A60" t="str">
        <f>"吴自敏                        "</f>
        <v>吴自敏                        </v>
      </c>
      <c r="B60" t="str">
        <f>"21026129            "</f>
        <v>21026129            </v>
      </c>
    </row>
    <row r="61" spans="1:2" ht="13.5">
      <c r="A61" t="str">
        <f>"肖珍                          "</f>
        <v>肖珍                          </v>
      </c>
      <c r="B61" t="str">
        <f>"11026041            "</f>
        <v>11026041            </v>
      </c>
    </row>
    <row r="62" spans="1:2" ht="13.5">
      <c r="A62" t="str">
        <f>"乔秀清                        "</f>
        <v>乔秀清                        </v>
      </c>
      <c r="B62" t="str">
        <f>"11026049            "</f>
        <v>11026049            </v>
      </c>
    </row>
    <row r="63" spans="1:2" ht="13.5">
      <c r="A63" t="str">
        <f>"王栋                          "</f>
        <v>王栋                          </v>
      </c>
      <c r="B63" t="str">
        <f>"21026128            "</f>
        <v>21026128            </v>
      </c>
    </row>
    <row r="64" spans="1:2" ht="13.5">
      <c r="A64" t="str">
        <f>"郑雪                          "</f>
        <v>郑雪                          </v>
      </c>
      <c r="B64" t="str">
        <f>"21026108            "</f>
        <v>21026108            </v>
      </c>
    </row>
    <row r="65" spans="1:2" ht="13.5">
      <c r="A65" t="str">
        <f>"刘杰                          "</f>
        <v>刘杰                          </v>
      </c>
      <c r="B65" t="str">
        <f>"21026121            "</f>
        <v>21026121            </v>
      </c>
    </row>
    <row r="66" spans="1:2" ht="13.5">
      <c r="A66" t="str">
        <f>"周斌                          "</f>
        <v>周斌                          </v>
      </c>
      <c r="B66" t="str">
        <f>"21026134            "</f>
        <v>21026134            </v>
      </c>
    </row>
    <row r="67" spans="1:2" ht="13.5">
      <c r="A67" t="str">
        <f>"陈巍                          "</f>
        <v>陈巍                          </v>
      </c>
      <c r="B67" t="str">
        <f>"21026001            "</f>
        <v>21026001            </v>
      </c>
    </row>
    <row r="68" spans="1:2" ht="13.5">
      <c r="A68" t="str">
        <f>"陈丹                          "</f>
        <v>陈丹                          </v>
      </c>
      <c r="B68" t="str">
        <f>"21026025            "</f>
        <v>21026025            </v>
      </c>
    </row>
    <row r="69" spans="1:2" ht="13.5">
      <c r="A69" t="str">
        <f>"陈娇                          "</f>
        <v>陈娇                          </v>
      </c>
      <c r="B69" t="str">
        <f>"21026026            "</f>
        <v>21026026            </v>
      </c>
    </row>
    <row r="70" spans="1:2" ht="13.5">
      <c r="A70" t="str">
        <f>"李静                          "</f>
        <v>李静                          </v>
      </c>
      <c r="B70" t="str">
        <f>"21026051            "</f>
        <v>21026051            </v>
      </c>
    </row>
    <row r="71" spans="1:2" ht="13.5">
      <c r="A71" t="str">
        <f>"董碧云                        "</f>
        <v>董碧云                        </v>
      </c>
      <c r="B71" t="str">
        <f>"21026031            "</f>
        <v>21026031            </v>
      </c>
    </row>
    <row r="72" spans="1:2" ht="13.5">
      <c r="A72" t="str">
        <f>"张伟丰                        "</f>
        <v>张伟丰                        </v>
      </c>
      <c r="B72" t="str">
        <f>"21026105            "</f>
        <v>21026105            </v>
      </c>
    </row>
    <row r="73" spans="1:2" ht="13.5">
      <c r="A73" t="str">
        <f>"张伟                          "</f>
        <v>张伟                          </v>
      </c>
      <c r="B73" t="str">
        <f>"21026013            "</f>
        <v>21026013            </v>
      </c>
    </row>
    <row r="74" spans="1:2" ht="13.5">
      <c r="A74" t="str">
        <f>"朱允广                        "</f>
        <v>朱允广                        </v>
      </c>
      <c r="B74" t="str">
        <f>"21026136            "</f>
        <v>21026136            </v>
      </c>
    </row>
    <row r="75" spans="1:2" ht="13.5">
      <c r="A75" t="str">
        <f>"任玉萍                        "</f>
        <v>任玉萍                        </v>
      </c>
      <c r="B75" t="str">
        <f>"21026069            "</f>
        <v>21026069            </v>
      </c>
    </row>
    <row r="76" spans="1:2" ht="13.5">
      <c r="A76" t="str">
        <f>"郭艳敏                        "</f>
        <v>郭艳敏                        </v>
      </c>
      <c r="B76" t="str">
        <f>"11026008            "</f>
        <v>11026008            </v>
      </c>
    </row>
    <row r="77" spans="1:2" ht="13.5">
      <c r="A77" t="str">
        <f>"汪粲星                        "</f>
        <v>汪粲星                        </v>
      </c>
      <c r="B77" t="str">
        <f>"11026014            "</f>
        <v>11026014            </v>
      </c>
    </row>
    <row r="78" spans="1:2" ht="13.5">
      <c r="A78" t="str">
        <f>"黄晟辰                        "</f>
        <v>黄晟辰                        </v>
      </c>
      <c r="B78" t="str">
        <f>"21026047            "</f>
        <v>21026047            </v>
      </c>
    </row>
    <row r="79" spans="1:2" ht="13.5">
      <c r="A79" t="str">
        <f>"顾建龙                        "</f>
        <v>顾建龙                        </v>
      </c>
      <c r="B79" t="str">
        <f>"21026040            "</f>
        <v>21026040            </v>
      </c>
    </row>
    <row r="80" spans="1:2" ht="13.5">
      <c r="A80" t="str">
        <f>"陈奇                          "</f>
        <v>陈奇                          </v>
      </c>
      <c r="B80" t="str">
        <f>"21026024            "</f>
        <v>21026024            </v>
      </c>
    </row>
    <row r="81" spans="1:2" ht="13.5">
      <c r="A81" t="str">
        <f>"何俊浩                        "</f>
        <v>何俊浩                        </v>
      </c>
      <c r="B81" t="str">
        <f>"21026044            "</f>
        <v>21026044            </v>
      </c>
    </row>
    <row r="82" spans="1:2" ht="13.5">
      <c r="A82" t="str">
        <f>"李文彦                        "</f>
        <v>李文彦                        </v>
      </c>
      <c r="B82" t="str">
        <f>"11026026            "</f>
        <v>11026026            </v>
      </c>
    </row>
    <row r="83" spans="1:2" ht="13.5">
      <c r="A83" t="str">
        <f>"刘洋                          "</f>
        <v>刘洋                          </v>
      </c>
      <c r="B83" t="str">
        <f>"21026064            "</f>
        <v>21026064            </v>
      </c>
    </row>
    <row r="84" spans="1:2" ht="13.5">
      <c r="A84" t="str">
        <f>"张泰然                        "</f>
        <v>张泰然                        </v>
      </c>
      <c r="B84" t="str">
        <f>"21026103            "</f>
        <v>21026103            </v>
      </c>
    </row>
    <row r="85" spans="1:2" ht="13.5">
      <c r="A85" t="str">
        <f>"徐涛                          "</f>
        <v>徐涛                          </v>
      </c>
      <c r="B85" t="str">
        <f>"21026131            "</f>
        <v>21026131            </v>
      </c>
    </row>
    <row r="86" spans="1:2" ht="13.5">
      <c r="A86" t="str">
        <f>"李亚光                        "</f>
        <v>李亚光                        </v>
      </c>
      <c r="B86" t="str">
        <f>"21026054            "</f>
        <v>21026054            </v>
      </c>
    </row>
    <row r="87" spans="1:2" ht="13.5">
      <c r="A87" t="str">
        <f>"马瑞军                        "</f>
        <v>马瑞军                        </v>
      </c>
      <c r="B87" t="str">
        <f>"11026012            "</f>
        <v>11026012            </v>
      </c>
    </row>
    <row r="88" spans="1:2" ht="13.5">
      <c r="A88" t="str">
        <f>"马梦杰                        "</f>
        <v>马梦杰                        </v>
      </c>
      <c r="B88" t="str">
        <f>"21026066            "</f>
        <v>21026066            </v>
      </c>
    </row>
    <row r="89" spans="1:2" ht="13.5">
      <c r="A89" t="str">
        <f>"蔡仑                          "</f>
        <v>蔡仑                          </v>
      </c>
      <c r="B89" t="str">
        <f>"11026007            "</f>
        <v>11026007            </v>
      </c>
    </row>
    <row r="90" spans="1:2" ht="13.5">
      <c r="A90" t="str">
        <f>"杨扬                          "</f>
        <v>杨扬                          </v>
      </c>
      <c r="B90" t="str">
        <f>"11026029            "</f>
        <v>11026029            </v>
      </c>
    </row>
    <row r="91" spans="1:2" ht="13.5">
      <c r="A91" t="str">
        <f>"郝奕舟                        "</f>
        <v>郝奕舟                        </v>
      </c>
      <c r="B91" t="str">
        <f>"21026043            "</f>
        <v>21026043            </v>
      </c>
    </row>
    <row r="92" spans="1:2" ht="13.5">
      <c r="A92" t="str">
        <f>"吴轶超                        "</f>
        <v>吴轶超                        </v>
      </c>
      <c r="B92" t="str">
        <f>"11026016            "</f>
        <v>11026016            </v>
      </c>
    </row>
    <row r="93" spans="1:2" ht="13.5">
      <c r="A93" t="str">
        <f>"吴萍                          "</f>
        <v>吴萍                          </v>
      </c>
      <c r="B93" t="str">
        <f>"21026084            "</f>
        <v>21026084            </v>
      </c>
    </row>
    <row r="94" spans="1:2" ht="13.5">
      <c r="A94" t="str">
        <f>"屠占锋                        "</f>
        <v>屠占锋                        </v>
      </c>
      <c r="B94" t="str">
        <f>"21026079            "</f>
        <v>21026079            </v>
      </c>
    </row>
    <row r="95" spans="1:2" ht="13.5">
      <c r="A95" t="str">
        <f>"徐嶺茂                        "</f>
        <v>徐嶺茂                        </v>
      </c>
      <c r="B95" t="str">
        <f>"21026088            "</f>
        <v>21026088            </v>
      </c>
    </row>
    <row r="96" spans="1:2" ht="13.5">
      <c r="A96" t="str">
        <f>"彭瑞群                        "</f>
        <v>彭瑞群                        </v>
      </c>
      <c r="B96" t="str">
        <f>"21026124            "</f>
        <v>21026124            </v>
      </c>
    </row>
    <row r="97" spans="1:2" ht="13.5">
      <c r="A97" t="str">
        <f>"刘彦妍                        "</f>
        <v>刘彦妍                        </v>
      </c>
      <c r="B97" t="str">
        <f>"21026062            "</f>
        <v>21026062            </v>
      </c>
    </row>
    <row r="98" spans="1:2" ht="13.5">
      <c r="A98" t="str">
        <f>"王峰                          "</f>
        <v>王峰                          </v>
      </c>
      <c r="B98" t="str">
        <f>"21026080            "</f>
        <v>21026080            </v>
      </c>
    </row>
    <row r="99" spans="1:2" ht="13.5">
      <c r="A99" t="str">
        <f>"徐韵                          "</f>
        <v>徐韵                          </v>
      </c>
      <c r="B99" t="str">
        <f>"21026089            "</f>
        <v>21026089            </v>
      </c>
    </row>
    <row r="100" spans="1:2" ht="13.5">
      <c r="A100" t="str">
        <f>"王晔                          "</f>
        <v>王晔                          </v>
      </c>
      <c r="B100" t="str">
        <f>"21026082            "</f>
        <v>21026082            </v>
      </c>
    </row>
    <row r="101" spans="1:2" ht="13.5">
      <c r="A101" t="str">
        <f>"韦航标                        "</f>
        <v>韦航标                        </v>
      </c>
      <c r="B101" t="str">
        <f>"21026083            "</f>
        <v>21026083            </v>
      </c>
    </row>
    <row r="102" spans="1:2" ht="13.5">
      <c r="A102" t="str">
        <f>"冯斌                          "</f>
        <v>冯斌                          </v>
      </c>
      <c r="B102" t="str">
        <f>"21026036            "</f>
        <v>21026036            </v>
      </c>
    </row>
    <row r="103" spans="1:2" ht="13.5">
      <c r="A103" t="str">
        <f>"宋鲁男                        "</f>
        <v>宋鲁男                        </v>
      </c>
      <c r="B103" t="str">
        <f>"21026073            "</f>
        <v>21026073            </v>
      </c>
    </row>
    <row r="104" spans="1:2" ht="13.5">
      <c r="A104" t="str">
        <f>"孙赛                          "</f>
        <v>孙赛                          </v>
      </c>
      <c r="B104" t="str">
        <f>"21026077            "</f>
        <v>21026077            </v>
      </c>
    </row>
    <row r="105" spans="1:2" ht="13.5">
      <c r="A105" t="str">
        <f>"房继红                        "</f>
        <v>房继红                        </v>
      </c>
      <c r="B105" t="str">
        <f>"21026035            "</f>
        <v>21026035            </v>
      </c>
    </row>
    <row r="106" spans="1:2" ht="13.5">
      <c r="A106" t="str">
        <f>"高煜                          "</f>
        <v>高煜                          </v>
      </c>
      <c r="B106" t="str">
        <f>"21026038            "</f>
        <v>21026038            </v>
      </c>
    </row>
    <row r="107" spans="1:2" ht="13.5">
      <c r="A107" t="str">
        <f>"李至成                        "</f>
        <v>李至成                        </v>
      </c>
      <c r="B107" t="str">
        <f>"21026057            "</f>
        <v>21026057            </v>
      </c>
    </row>
    <row r="108" spans="1:2" ht="13.5">
      <c r="A108" t="str">
        <f>"凌婷                          "</f>
        <v>凌婷                          </v>
      </c>
      <c r="B108" t="str">
        <f>"21026061            "</f>
        <v>21026061            </v>
      </c>
    </row>
    <row r="109" spans="1:2" ht="13.5">
      <c r="A109" t="str">
        <f>"施美圆                        "</f>
        <v>施美圆                        </v>
      </c>
      <c r="B109" t="str">
        <f>"21026071            "</f>
        <v>21026071            </v>
      </c>
    </row>
    <row r="110" spans="1:2" ht="13.5">
      <c r="A110" t="str">
        <f>"陈乐                          "</f>
        <v>陈乐                          </v>
      </c>
      <c r="B110" t="str">
        <f>"21026027            "</f>
        <v>21026027            </v>
      </c>
    </row>
    <row r="111" spans="1:2" ht="13.5">
      <c r="A111" t="str">
        <f>"葛雯                          "</f>
        <v>葛雯                          </v>
      </c>
      <c r="B111" t="str">
        <f>"21026039            "</f>
        <v>21026039            </v>
      </c>
    </row>
    <row r="112" spans="1:2" ht="13.5">
      <c r="A112" t="str">
        <f>"李芸                          "</f>
        <v>李芸                          </v>
      </c>
      <c r="B112" t="str">
        <f>"21026056            "</f>
        <v>21026056            </v>
      </c>
    </row>
    <row r="113" spans="1:2" ht="13.5">
      <c r="A113" t="str">
        <f>"陆盼盼                        "</f>
        <v>陆盼盼                        </v>
      </c>
      <c r="B113" t="str">
        <f>"21026065            "</f>
        <v>21026065            </v>
      </c>
    </row>
    <row r="114" spans="1:2" ht="13.5">
      <c r="A114" t="str">
        <f>"王敏嘉                        "</f>
        <v>王敏嘉                        </v>
      </c>
      <c r="B114" t="str">
        <f>"21026081            "</f>
        <v>21026081            </v>
      </c>
    </row>
    <row r="115" spans="1:2" ht="13.5">
      <c r="A115" t="str">
        <f>"辛成荣                        "</f>
        <v>辛成荣                        </v>
      </c>
      <c r="B115" t="str">
        <f>"21026086            "</f>
        <v>21026086            </v>
      </c>
    </row>
    <row r="116" spans="1:2" ht="13.5">
      <c r="A116" t="str">
        <f>"方圆侃                        "</f>
        <v>方圆侃                        </v>
      </c>
      <c r="B116" t="str">
        <f>"21026034            "</f>
        <v>21026034            </v>
      </c>
    </row>
    <row r="117" spans="1:2" ht="13.5">
      <c r="A117" t="str">
        <f>"陈向楠                        "</f>
        <v>陈向楠                        </v>
      </c>
      <c r="B117" t="str">
        <f>"21026029            "</f>
        <v>21026029            </v>
      </c>
    </row>
    <row r="118" spans="1:2" ht="13.5">
      <c r="A118" t="str">
        <f>"贺燕萍                        "</f>
        <v>贺燕萍                        </v>
      </c>
      <c r="B118" t="str">
        <f>"21026045            "</f>
        <v>21026045            </v>
      </c>
    </row>
    <row r="119" spans="1:2" ht="13.5">
      <c r="A119" t="str">
        <f>"李勇                          "</f>
        <v>李勇                          </v>
      </c>
      <c r="B119" t="str">
        <f>"21026055            "</f>
        <v>21026055            </v>
      </c>
    </row>
    <row r="120" spans="1:2" ht="13.5">
      <c r="A120" t="str">
        <f>"陈匆                          "</f>
        <v>陈匆                          </v>
      </c>
      <c r="B120" t="str">
        <f>"11026034            "</f>
        <v>11026034            </v>
      </c>
    </row>
    <row r="121" spans="1:2" ht="13.5">
      <c r="A121" t="str">
        <f>"肖晴                          "</f>
        <v>肖晴                          </v>
      </c>
      <c r="B121" t="str">
        <f>"21026085            "</f>
        <v>21026085            </v>
      </c>
    </row>
    <row r="122" spans="1:2" ht="13.5">
      <c r="A122" t="str">
        <f>"沈鲁恺                        "</f>
        <v>沈鲁恺                        </v>
      </c>
      <c r="B122" t="str">
        <f>"21026018            "</f>
        <v>21026018            </v>
      </c>
    </row>
    <row r="123" spans="1:2" ht="13.5">
      <c r="A123" t="str">
        <f>"邓哲                          "</f>
        <v>邓哲                          </v>
      </c>
      <c r="B123" t="str">
        <f>"21026030            "</f>
        <v>21026030            </v>
      </c>
    </row>
    <row r="124" spans="1:2" ht="13.5">
      <c r="A124" t="str">
        <f>"梅伟民                        "</f>
        <v>梅伟民                        </v>
      </c>
      <c r="B124" t="str">
        <f>"21026123            "</f>
        <v>21026123            </v>
      </c>
    </row>
    <row r="125" spans="1:2" ht="13.5">
      <c r="A125" t="str">
        <f>"徐晨                          "</f>
        <v>徐晨                          </v>
      </c>
      <c r="B125" t="str">
        <f>"21026130            "</f>
        <v>21026130            </v>
      </c>
    </row>
    <row r="126" spans="1:2" ht="13.5">
      <c r="A126" t="str">
        <f>"张仕钧                        "</f>
        <v>张仕钧                        </v>
      </c>
      <c r="B126" t="str">
        <f>"21026102            "</f>
        <v>21026102            </v>
      </c>
    </row>
    <row r="127" spans="1:2" ht="13.5">
      <c r="A127" t="str">
        <f>"赵文甲                        "</f>
        <v>赵文甲                        </v>
      </c>
      <c r="B127" t="str">
        <f>"11026031            "</f>
        <v>11026031            </v>
      </c>
    </row>
    <row r="128" spans="1:2" ht="13.5">
      <c r="A128" t="str">
        <f>"包国欢                        "</f>
        <v>包国欢                        </v>
      </c>
      <c r="B128" t="str">
        <f>"21026004            "</f>
        <v>21026004            </v>
      </c>
    </row>
    <row r="129" spans="1:2" ht="13.5">
      <c r="A129" t="str">
        <f>"何莎莎                        "</f>
        <v>何莎莎                        </v>
      </c>
      <c r="B129" t="str">
        <f>"21026117            "</f>
        <v>21026117            </v>
      </c>
    </row>
    <row r="130" spans="1:2" ht="13.5">
      <c r="A130" t="str">
        <f>"李鲲                          "</f>
        <v>李鲲                          </v>
      </c>
      <c r="B130" t="str">
        <f>"11026039            "</f>
        <v>11026039            </v>
      </c>
    </row>
    <row r="131" spans="1:2" ht="13.5">
      <c r="A131" t="str">
        <f>"董鹏                          "</f>
        <v>董鹏                          </v>
      </c>
      <c r="B131" t="str">
        <f>"11026028            "</f>
        <v>11026028            </v>
      </c>
    </row>
    <row r="132" spans="1:2" ht="13.5">
      <c r="A132" t="str">
        <f>"杨美佳                        "</f>
        <v>杨美佳                        </v>
      </c>
      <c r="B132" t="str">
        <f>"21026092            "</f>
        <v>21026092            </v>
      </c>
    </row>
    <row r="133" spans="1:2" ht="13.5">
      <c r="A133" t="str">
        <f>"张东林                        "</f>
        <v>张东林                        </v>
      </c>
      <c r="B133" t="str">
        <f>"21026101            "</f>
        <v>21026101            </v>
      </c>
    </row>
    <row r="134" spans="1:2" ht="13.5">
      <c r="A134" t="str">
        <f>"周宁                          "</f>
        <v>周宁                          </v>
      </c>
      <c r="B134" t="str">
        <f>"21026112            "</f>
        <v>21026112            </v>
      </c>
    </row>
    <row r="135" spans="1:2" ht="13.5">
      <c r="A135" t="str">
        <f>"高锦秀                        "</f>
        <v>高锦秀                        </v>
      </c>
      <c r="B135" t="str">
        <f>"21026116            "</f>
        <v>21026116            </v>
      </c>
    </row>
    <row r="136" spans="1:2" ht="13.5">
      <c r="A136" t="str">
        <f>"李水丽                        "</f>
        <v>李水丽                        </v>
      </c>
      <c r="B136" t="str">
        <f>"21026120            "</f>
        <v>21026120            </v>
      </c>
    </row>
    <row r="137" spans="1:2" ht="13.5">
      <c r="A137" t="str">
        <f>"蔡建锋                        "</f>
        <v>蔡建锋                        </v>
      </c>
      <c r="B137" t="str">
        <f>"21026005            "</f>
        <v>21026005            </v>
      </c>
    </row>
    <row r="138" spans="1:2" ht="13.5">
      <c r="A138" t="str">
        <f>"尹述伟                        "</f>
        <v>尹述伟                        </v>
      </c>
      <c r="B138" t="str">
        <f>"21026093            "</f>
        <v>21026093            </v>
      </c>
    </row>
    <row r="139" spans="1:2" ht="13.5">
      <c r="A139" t="str">
        <f>"朱翀煜                        "</f>
        <v>朱翀煜                        </v>
      </c>
      <c r="B139" t="str">
        <f>"21026114            "</f>
        <v>21026114            </v>
      </c>
    </row>
    <row r="140" spans="1:2" ht="13.5">
      <c r="A140" t="str">
        <f>"周述                          "</f>
        <v>周述                          </v>
      </c>
      <c r="B140" t="str">
        <f>"21026135            "</f>
        <v>21026135            </v>
      </c>
    </row>
    <row r="141" spans="1:2" ht="13.5">
      <c r="A141" t="str">
        <f>"尤益辉                        "</f>
        <v>尤益辉                        </v>
      </c>
      <c r="B141" t="str">
        <f>"21026095            "</f>
        <v>21026095            </v>
      </c>
    </row>
    <row r="142" spans="1:2" ht="13.5">
      <c r="A142" t="str">
        <f>"张尧                          "</f>
        <v>张尧                          </v>
      </c>
      <c r="B142" t="str">
        <f>"21026106            "</f>
        <v>21026106            </v>
      </c>
    </row>
    <row r="143" spans="1:2" ht="13.5">
      <c r="A143" t="str">
        <f>"杨飞                          "</f>
        <v>杨飞                          </v>
      </c>
      <c r="B143" t="str">
        <f>"21026091            "</f>
        <v>21026091            </v>
      </c>
    </row>
    <row r="144" spans="1:2" ht="13.5">
      <c r="A144" t="str">
        <f>"于卿                          "</f>
        <v>于卿                          </v>
      </c>
      <c r="B144" t="str">
        <f>"21026096            "</f>
        <v>21026096            </v>
      </c>
    </row>
    <row r="145" spans="1:2" ht="13.5">
      <c r="A145" t="s">
        <v>1</v>
      </c>
      <c r="B145">
        <v>11026045</v>
      </c>
    </row>
    <row r="146" spans="1:2" ht="13.5">
      <c r="A146" t="s">
        <v>0</v>
      </c>
      <c r="B146">
        <v>11026046</v>
      </c>
    </row>
    <row r="147" spans="1:2" ht="13.5">
      <c r="A147" t="s">
        <v>2</v>
      </c>
      <c r="B147">
        <v>11026050</v>
      </c>
    </row>
    <row r="148" spans="1:2" ht="13.5">
      <c r="A148" t="s">
        <v>3</v>
      </c>
      <c r="B148">
        <v>10926006</v>
      </c>
    </row>
    <row r="149" spans="1:2" ht="13.5">
      <c r="A149" s="1" t="s">
        <v>4</v>
      </c>
      <c r="B149" s="1">
        <v>10926024</v>
      </c>
    </row>
    <row r="150" spans="1:2" ht="13.5">
      <c r="A150" s="1" t="s">
        <v>5</v>
      </c>
      <c r="B150" s="1">
        <v>11026038</v>
      </c>
    </row>
    <row r="151" spans="1:2" ht="27">
      <c r="A151" s="3" t="s">
        <v>7</v>
      </c>
      <c r="B151" s="1">
        <v>20926037</v>
      </c>
    </row>
    <row r="152" spans="1:2" ht="13.5">
      <c r="A152" s="2" t="s">
        <v>6</v>
      </c>
      <c r="B152" s="2">
        <v>20926034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wu</cp:lastModifiedBy>
  <dcterms:created xsi:type="dcterms:W3CDTF">2010-11-01T06:52:01Z</dcterms:created>
  <dcterms:modified xsi:type="dcterms:W3CDTF">2011-03-16T02:17:31Z</dcterms:modified>
  <cp:category/>
  <cp:version/>
  <cp:contentType/>
  <cp:contentStatus/>
</cp:coreProperties>
</file>